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6275" windowHeight="11565"/>
  </bookViews>
  <sheets>
    <sheet name="Sheet1" sheetId="1" r:id="rId1"/>
    <sheet name="Sheet3" sheetId="3" r:id="rId2"/>
  </sheets>
  <definedNames>
    <definedName name="_xlnm.Print_Area" localSheetId="0">Sheet1!$A$1:$AB$40</definedName>
  </definedNames>
  <calcPr calcId="145621"/>
</workbook>
</file>

<file path=xl/calcChain.xml><?xml version="1.0" encoding="utf-8"?>
<calcChain xmlns="http://schemas.openxmlformats.org/spreadsheetml/2006/main">
  <c r="D23" i="1" l="1"/>
  <c r="E23" i="1" s="1"/>
  <c r="B36" i="1"/>
  <c r="D36" i="1" s="1"/>
  <c r="D37" i="1"/>
  <c r="D9" i="1"/>
  <c r="F9" i="1" s="1"/>
  <c r="D24" i="1" s="1"/>
  <c r="B38" i="1"/>
  <c r="D38" i="1" s="1"/>
  <c r="C11" i="1"/>
  <c r="E11" i="1" s="1"/>
  <c r="D11" i="1"/>
  <c r="F11" i="1" s="1"/>
  <c r="D10" i="1"/>
  <c r="F10" i="1" s="1"/>
  <c r="C10" i="1"/>
  <c r="E10" i="1" s="1"/>
  <c r="C9" i="1"/>
  <c r="E9" i="1" s="1"/>
  <c r="B28" i="1" l="1"/>
  <c r="B29" i="1" s="1"/>
  <c r="B30" i="1"/>
  <c r="B31" i="1" s="1"/>
  <c r="B32" i="1" s="1"/>
  <c r="B33" i="1" s="1"/>
  <c r="D33" i="1" s="1"/>
  <c r="E24" i="1"/>
  <c r="B39" i="1" l="1"/>
  <c r="D39" i="1" l="1"/>
</calcChain>
</file>

<file path=xl/sharedStrings.xml><?xml version="1.0" encoding="utf-8"?>
<sst xmlns="http://schemas.openxmlformats.org/spreadsheetml/2006/main" count="59" uniqueCount="51">
  <si>
    <t xml:space="preserve">% Elongation </t>
  </si>
  <si>
    <t>% Tensile Strength</t>
  </si>
  <si>
    <t>6 mm</t>
  </si>
  <si>
    <t>Tensile Strength</t>
  </si>
  <si>
    <t>8 mm</t>
  </si>
  <si>
    <t>From hooks law, E=stress/strain</t>
  </si>
  <si>
    <t>From chart, EA = %Tensile Strength / Strain</t>
  </si>
  <si>
    <t xml:space="preserve">EA (8mm)
(N)  </t>
  </si>
  <si>
    <t>N</t>
  </si>
  <si>
    <t xml:space="preserve">k (N/m) </t>
  </si>
  <si>
    <t>m</t>
  </si>
  <si>
    <t>N/m</t>
  </si>
  <si>
    <t>lb/ft</t>
  </si>
  <si>
    <t>k1</t>
  </si>
  <si>
    <t>k2</t>
  </si>
  <si>
    <t>EA (8mm)
lbs</t>
  </si>
  <si>
    <t xml:space="preserve">EA (6mm)
lbs </t>
  </si>
  <si>
    <t>1/k1</t>
  </si>
  <si>
    <t>1/k2</t>
  </si>
  <si>
    <t xml:space="preserve">Required 1/25 scale (40.4 m length) </t>
  </si>
  <si>
    <t xml:space="preserve">Actual k value 16.9 m </t>
  </si>
  <si>
    <t xml:space="preserve">k40.4 = keq. </t>
  </si>
  <si>
    <t>1/keq</t>
  </si>
  <si>
    <t xml:space="preserve">Now, you must anticipate the maximum extension of a spring for the model system.  </t>
  </si>
  <si>
    <t>Extension</t>
  </si>
  <si>
    <t xml:space="preserve">STA SET Lines </t>
  </si>
  <si>
    <t>% of Tensile Strength = Stress = Force/Unit Area</t>
  </si>
  <si>
    <t>EA (6mm)
(N)</t>
  </si>
  <si>
    <t>ft</t>
  </si>
  <si>
    <t>lb</t>
  </si>
  <si>
    <t xml:space="preserve">Buoyancy </t>
  </si>
  <si>
    <t>Total force</t>
  </si>
  <si>
    <t xml:space="preserve">Thrust force for 2 rotors </t>
  </si>
  <si>
    <t>Aquantis C-Plane - 11.22.2013</t>
  </si>
  <si>
    <r>
      <t>Required EA of 1/25th scale model (</t>
    </r>
    <r>
      <rPr>
        <sz val="11"/>
        <color theme="1"/>
        <rFont val="Calibri"/>
        <family val="2"/>
      </rPr>
      <t>λ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</si>
  <si>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>Length of 1/25th scale mooring (λ</t>
    </r>
    <r>
      <rPr>
        <sz val="11"/>
        <color theme="1"/>
        <rFont val="Calibri"/>
        <family val="2"/>
        <scheme val="minor"/>
      </rPr>
      <t>)</t>
    </r>
  </si>
  <si>
    <t>Length of mooring in tank (λ)</t>
  </si>
  <si>
    <t xml:space="preserve">EA of prototype </t>
  </si>
  <si>
    <t>! Tank depth is too shallow, so actual line length is 16.92m!  L is smaller so axial stiffness of STA SET line in model is larger than desired by ratio of L1/L2.</t>
  </si>
  <si>
    <t xml:space="preserve">keq </t>
  </si>
  <si>
    <t>Description</t>
  </si>
  <si>
    <t xml:space="preserve">Variable </t>
  </si>
  <si>
    <t>K1</t>
  </si>
  <si>
    <t xml:space="preserve">The stiffness value (k1) for the 16.9m STA SET line is much greater than the required stiffness (keq).  </t>
  </si>
  <si>
    <t>Determine the required K value (k2) of a spring added to the line that will provide the desired stiffness (keq)</t>
  </si>
  <si>
    <t>lb/in</t>
  </si>
  <si>
    <t xml:space="preserve">The minimum spring extension length required, assuming 1 line takes entire load is 1.95 ft </t>
  </si>
  <si>
    <t>Calculation for determining springs for use in 1/25th scale model forward lines.</t>
  </si>
  <si>
    <t xml:space="preserve">STA SET Line Stiffness </t>
  </si>
  <si>
    <t>Scaling Factor λ = 25</t>
  </si>
  <si>
    <t xml:space="preserve">For the forward mooring lines, PCCI recommends using two each 42-in LOA, Extra-Stretch Extension Springs, available from McMaster-CARR, shown on the attached image below on each of  the two forward mooring lines.  The mooring lines will need to be reduced in length by 54-in, the unstretched length of the spring (42-inches) plus the expected elongation with the design current load applied to two forward mooring lines (12-inches).  The springs should be added at the connection point to the frame.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</si>
</sst>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2" fontId="0" fillId="0" borderId="0" xfId="0" applyNumberFormat="1"/>
    <xf numFmtId="11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2" fontId="3" fillId="2" borderId="1" xfId="0" applyNumberFormat="1" applyFont="1" applyFill="1" applyBorder="1"/>
    <xf numFmtId="0" fontId="1" fillId="0" borderId="1" xfId="0" applyFont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2" fontId="1" fillId="2" borderId="0" xfId="0" applyNumberFormat="1" applyFont="1" applyFill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" xfId="0" applyNumberFormat="1" applyBorder="1" applyAlignment="1">
      <alignment horizontal="center"/>
    </xf>
    <xf numFmtId="0" fontId="0" fillId="0" borderId="9" xfId="0" applyFont="1" applyBorder="1"/>
    <xf numFmtId="11" fontId="0" fillId="0" borderId="1" xfId="0" applyNumberFormat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343719</xdr:colOff>
      <xdr:row>0</xdr:row>
      <xdr:rowOff>161925</xdr:rowOff>
    </xdr:from>
    <xdr:to>
      <xdr:col>16</xdr:col>
      <xdr:colOff>549275</xdr:colOff>
      <xdr:row>38</xdr:row>
      <xdr:rowOff>161589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9119" y="161925"/>
          <a:ext cx="6768281" cy="8705514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238125</xdr:colOff>
      <xdr:row>7</xdr:row>
      <xdr:rowOff>76238</xdr:rowOff>
    </xdr:from>
    <xdr:to>
      <xdr:col>25</xdr:col>
      <xdr:colOff>533400</xdr:colOff>
      <xdr:row>39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35050" y="1647863"/>
          <a:ext cx="3952875" cy="72770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zoomScale="85" zoomScaleNormal="85" zoomScaleSheetLayoutView="100" workbookViewId="0">
      <selection activeCell="R1" sqref="R1:AB10"/>
    </sheetView>
  </sheetViews>
  <sheetFormatPr defaultRowHeight="15" x14ac:dyDescent="0.25"/>
  <cols>
    <col min="1" max="1" width="17.5703125" customWidth="1"/>
    <col min="2" max="2" width="10.140625" customWidth="1"/>
    <col min="3" max="4" width="12.28515625" bestFit="1" customWidth="1"/>
    <col min="5" max="5" width="12" customWidth="1"/>
    <col min="6" max="6" width="12.28515625" bestFit="1" customWidth="1"/>
    <col min="7" max="7" width="12.28515625" customWidth="1"/>
    <col min="9" max="9" width="13" customWidth="1"/>
  </cols>
  <sheetData>
    <row r="1" spans="1:28" ht="15" customHeight="1" x14ac:dyDescent="0.25">
      <c r="A1" s="12" t="s">
        <v>33</v>
      </c>
      <c r="R1" s="36" t="s">
        <v>50</v>
      </c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x14ac:dyDescent="0.25">
      <c r="A2" s="12" t="s">
        <v>47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33.75" customHeight="1" x14ac:dyDescent="0.25">
      <c r="A3" s="3" t="s">
        <v>25</v>
      </c>
      <c r="B3" s="6" t="s">
        <v>3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x14ac:dyDescent="0.25">
      <c r="A4" s="3" t="s">
        <v>2</v>
      </c>
      <c r="B4" s="3">
        <v>2350</v>
      </c>
      <c r="M4" s="10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25">
      <c r="A5" s="34" t="s">
        <v>4</v>
      </c>
      <c r="B5" s="34">
        <v>3850</v>
      </c>
      <c r="I5" s="10"/>
      <c r="K5" s="9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x14ac:dyDescent="0.25"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t="s">
        <v>48</v>
      </c>
      <c r="I7" s="10"/>
      <c r="K7" s="9"/>
      <c r="L7" s="8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30.75" customHeight="1" x14ac:dyDescent="0.25">
      <c r="A8" s="6" t="s">
        <v>0</v>
      </c>
      <c r="B8" s="6" t="s">
        <v>1</v>
      </c>
      <c r="C8" s="6" t="s">
        <v>16</v>
      </c>
      <c r="D8" s="6" t="s">
        <v>15</v>
      </c>
      <c r="E8" s="6" t="s">
        <v>27</v>
      </c>
      <c r="F8" s="6" t="s">
        <v>7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25">
      <c r="A9" s="4">
        <v>0.01</v>
      </c>
      <c r="B9" s="4">
        <v>0.1</v>
      </c>
      <c r="C9" s="3">
        <f>B4*B9/A9</f>
        <v>23500</v>
      </c>
      <c r="D9" s="3">
        <f>B9*$B$5/A9</f>
        <v>38500</v>
      </c>
      <c r="E9" s="3">
        <f>C9*4.4482</f>
        <v>104532.7</v>
      </c>
      <c r="F9" s="3">
        <f>D9*4.4482</f>
        <v>171255.7</v>
      </c>
      <c r="G9" s="13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x14ac:dyDescent="0.25">
      <c r="A10" s="4">
        <v>0.02</v>
      </c>
      <c r="B10" s="4">
        <v>0.2</v>
      </c>
      <c r="C10" s="3">
        <f>B4*B10/A10</f>
        <v>23500</v>
      </c>
      <c r="D10" s="3">
        <f t="shared" ref="D10" si="0">B10*$B$5/A10</f>
        <v>38500</v>
      </c>
      <c r="E10" s="3">
        <f t="shared" ref="E10:F11" si="1">C10*4.4482</f>
        <v>104532.7</v>
      </c>
      <c r="F10" s="3">
        <f t="shared" si="1"/>
        <v>171255.7</v>
      </c>
      <c r="G10" s="13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x14ac:dyDescent="0.25">
      <c r="A11" s="4">
        <v>3.5999999999999997E-2</v>
      </c>
      <c r="B11" s="4">
        <v>0.3</v>
      </c>
      <c r="C11" s="7">
        <f>B4*B11/A11</f>
        <v>19583.333333333336</v>
      </c>
      <c r="D11" s="7">
        <f>B11*$B$5/A11</f>
        <v>32083.333333333336</v>
      </c>
      <c r="E11" s="30">
        <f t="shared" si="1"/>
        <v>87110.583333333343</v>
      </c>
      <c r="F11" s="30">
        <f t="shared" si="1"/>
        <v>142713.08333333334</v>
      </c>
      <c r="G11" s="13"/>
    </row>
    <row r="12" spans="1:28" x14ac:dyDescent="0.25">
      <c r="J12" s="11"/>
    </row>
    <row r="13" spans="1:28" x14ac:dyDescent="0.25">
      <c r="A13" t="s">
        <v>26</v>
      </c>
      <c r="J13" s="8"/>
    </row>
    <row r="14" spans="1:28" x14ac:dyDescent="0.25">
      <c r="A14" t="s">
        <v>5</v>
      </c>
    </row>
    <row r="15" spans="1:28" x14ac:dyDescent="0.25">
      <c r="A15" t="s">
        <v>6</v>
      </c>
    </row>
    <row r="16" spans="1:28" x14ac:dyDescent="0.25">
      <c r="A16" t="s">
        <v>49</v>
      </c>
    </row>
    <row r="17" spans="1:7" x14ac:dyDescent="0.25">
      <c r="A17" s="31" t="s">
        <v>37</v>
      </c>
      <c r="B17" s="29"/>
      <c r="C17" s="20"/>
      <c r="D17" s="32">
        <v>223000000</v>
      </c>
      <c r="E17" s="2" t="s">
        <v>8</v>
      </c>
    </row>
    <row r="18" spans="1:7" ht="17.25" x14ac:dyDescent="0.25">
      <c r="A18" s="22" t="s">
        <v>34</v>
      </c>
      <c r="B18" s="23"/>
      <c r="C18" s="24"/>
      <c r="D18" s="20">
        <v>14272</v>
      </c>
      <c r="E18" s="2" t="s">
        <v>8</v>
      </c>
      <c r="F18" s="9"/>
      <c r="G18" s="9"/>
    </row>
    <row r="19" spans="1:7" x14ac:dyDescent="0.25">
      <c r="A19" s="28" t="s">
        <v>35</v>
      </c>
      <c r="B19" s="29"/>
      <c r="C19" s="20"/>
      <c r="D19" s="21">
        <v>40.4</v>
      </c>
      <c r="E19" s="2" t="s">
        <v>10</v>
      </c>
    </row>
    <row r="20" spans="1:7" x14ac:dyDescent="0.25">
      <c r="A20" s="25" t="s">
        <v>36</v>
      </c>
      <c r="B20" s="26"/>
      <c r="C20" s="27"/>
      <c r="D20" s="21">
        <v>16.920000000000002</v>
      </c>
      <c r="E20" s="2" t="s">
        <v>10</v>
      </c>
    </row>
    <row r="21" spans="1:7" ht="30" customHeight="1" x14ac:dyDescent="0.25">
      <c r="A21" s="37" t="s">
        <v>38</v>
      </c>
      <c r="B21" s="37"/>
      <c r="C21" s="37"/>
      <c r="D21" s="37"/>
      <c r="E21" s="37"/>
      <c r="F21" s="37"/>
    </row>
    <row r="22" spans="1:7" x14ac:dyDescent="0.25">
      <c r="A22" s="33" t="s">
        <v>41</v>
      </c>
      <c r="B22" s="39" t="s">
        <v>40</v>
      </c>
      <c r="C22" s="39"/>
      <c r="D22" s="15" t="s">
        <v>9</v>
      </c>
      <c r="E22" s="15" t="s">
        <v>12</v>
      </c>
    </row>
    <row r="23" spans="1:7" ht="31.5" customHeight="1" x14ac:dyDescent="0.25">
      <c r="A23" s="2" t="s">
        <v>39</v>
      </c>
      <c r="B23" s="40" t="s">
        <v>19</v>
      </c>
      <c r="C23" s="40"/>
      <c r="D23" s="5">
        <f>D18/40.4</f>
        <v>353.26732673267327</v>
      </c>
      <c r="E23" s="14">
        <f>D23/4.4482/3.28</f>
        <v>24.212817155738612</v>
      </c>
    </row>
    <row r="24" spans="1:7" ht="31.5" customHeight="1" x14ac:dyDescent="0.25">
      <c r="A24" s="2" t="s">
        <v>42</v>
      </c>
      <c r="B24" s="40" t="s">
        <v>20</v>
      </c>
      <c r="C24" s="40"/>
      <c r="D24" s="5">
        <f>F9/D20</f>
        <v>10121.495271867612</v>
      </c>
      <c r="E24" s="5">
        <f>D24/4.4482/3.28</f>
        <v>693.72369255607452</v>
      </c>
    </row>
    <row r="26" spans="1:7" ht="31.5" customHeight="1" x14ac:dyDescent="0.25">
      <c r="A26" s="37" t="s">
        <v>43</v>
      </c>
      <c r="B26" s="37"/>
      <c r="C26" s="37"/>
      <c r="D26" s="37"/>
      <c r="E26" s="37"/>
      <c r="F26" s="37"/>
    </row>
    <row r="27" spans="1:7" ht="29.25" customHeight="1" x14ac:dyDescent="0.25">
      <c r="A27" s="38" t="s">
        <v>44</v>
      </c>
      <c r="B27" s="38"/>
      <c r="C27" s="38"/>
      <c r="D27" s="38"/>
      <c r="E27" s="38"/>
      <c r="F27" s="38"/>
      <c r="G27" s="1"/>
    </row>
    <row r="28" spans="1:7" x14ac:dyDescent="0.25">
      <c r="A28" s="2" t="s">
        <v>21</v>
      </c>
      <c r="B28" s="5">
        <f>D23</f>
        <v>353.26732673267327</v>
      </c>
    </row>
    <row r="29" spans="1:7" x14ac:dyDescent="0.25">
      <c r="A29" s="2" t="s">
        <v>22</v>
      </c>
      <c r="B29" s="32">
        <f>1/B28</f>
        <v>2.8307174887892378E-3</v>
      </c>
    </row>
    <row r="30" spans="1:7" x14ac:dyDescent="0.25">
      <c r="A30" s="2" t="s">
        <v>13</v>
      </c>
      <c r="B30" s="5">
        <f>D24</f>
        <v>10121.495271867612</v>
      </c>
    </row>
    <row r="31" spans="1:7" x14ac:dyDescent="0.25">
      <c r="A31" s="2" t="s">
        <v>17</v>
      </c>
      <c r="B31" s="2">
        <f>1/B30</f>
        <v>9.879963119475731E-5</v>
      </c>
    </row>
    <row r="32" spans="1:7" x14ac:dyDescent="0.25">
      <c r="A32" s="2" t="s">
        <v>18</v>
      </c>
      <c r="B32" s="32">
        <f>B29-B31</f>
        <v>2.7319178575944806E-3</v>
      </c>
    </row>
    <row r="33" spans="1:6" x14ac:dyDescent="0.25">
      <c r="A33" s="2" t="s">
        <v>14</v>
      </c>
      <c r="B33" s="5">
        <f>1/B32</f>
        <v>366.04321657040015</v>
      </c>
      <c r="C33" s="2" t="s">
        <v>11</v>
      </c>
      <c r="D33" s="16">
        <f>B33/4.4482/3.28/12</f>
        <v>2.090706009121988</v>
      </c>
      <c r="E33" s="17" t="s">
        <v>45</v>
      </c>
    </row>
    <row r="35" spans="1:6" x14ac:dyDescent="0.25">
      <c r="A35" t="s">
        <v>23</v>
      </c>
    </row>
    <row r="36" spans="1:6" x14ac:dyDescent="0.25">
      <c r="A36" s="2" t="s">
        <v>32</v>
      </c>
      <c r="B36" s="2">
        <f>105*2</f>
        <v>210</v>
      </c>
      <c r="C36" s="2" t="s">
        <v>8</v>
      </c>
      <c r="D36" s="5">
        <f>B36/4.4482</f>
        <v>47.210107459196976</v>
      </c>
      <c r="E36" s="2" t="s">
        <v>29</v>
      </c>
    </row>
    <row r="37" spans="1:6" x14ac:dyDescent="0.25">
      <c r="A37" s="2" t="s">
        <v>30</v>
      </c>
      <c r="B37" s="2">
        <v>56</v>
      </c>
      <c r="C37" s="2" t="s">
        <v>8</v>
      </c>
      <c r="D37" s="5">
        <f t="shared" ref="D37:D38" si="2">B37/4.4482</f>
        <v>12.589361989119194</v>
      </c>
      <c r="E37" s="2" t="s">
        <v>29</v>
      </c>
    </row>
    <row r="38" spans="1:6" x14ac:dyDescent="0.25">
      <c r="A38" s="2" t="s">
        <v>31</v>
      </c>
      <c r="B38" s="5">
        <f>SQRT(B36^2+B37^2)</f>
        <v>217.33844574764032</v>
      </c>
      <c r="C38" s="2" t="s">
        <v>8</v>
      </c>
      <c r="D38" s="5">
        <f t="shared" si="2"/>
        <v>48.85986370838549</v>
      </c>
      <c r="E38" s="2" t="s">
        <v>29</v>
      </c>
    </row>
    <row r="39" spans="1:6" x14ac:dyDescent="0.25">
      <c r="A39" s="2" t="s">
        <v>24</v>
      </c>
      <c r="B39" s="5">
        <f>B38/B33</f>
        <v>0.59375078107980772</v>
      </c>
      <c r="C39" s="2" t="s">
        <v>10</v>
      </c>
      <c r="D39" s="5">
        <f>B39*3.28</f>
        <v>1.9475025619417692</v>
      </c>
      <c r="E39" s="2" t="s">
        <v>28</v>
      </c>
    </row>
    <row r="40" spans="1:6" ht="36.75" customHeight="1" x14ac:dyDescent="0.25">
      <c r="A40" s="35" t="s">
        <v>46</v>
      </c>
      <c r="B40" s="35"/>
      <c r="C40" s="35"/>
      <c r="D40" s="35"/>
      <c r="E40" s="35"/>
      <c r="F40" s="35"/>
    </row>
    <row r="41" spans="1:6" x14ac:dyDescent="0.25">
      <c r="D41" s="19"/>
      <c r="E41" s="18"/>
    </row>
  </sheetData>
  <mergeCells count="8">
    <mergeCell ref="A40:F40"/>
    <mergeCell ref="R1:AB10"/>
    <mergeCell ref="A21:F21"/>
    <mergeCell ref="A26:F26"/>
    <mergeCell ref="A27:F27"/>
    <mergeCell ref="B22:C22"/>
    <mergeCell ref="B23:C23"/>
    <mergeCell ref="B24:C24"/>
  </mergeCells>
  <pageMargins left="0.7" right="0.7" top="0.75" bottom="0.75" header="0.3" footer="0.3"/>
  <pageSetup scale="84" orientation="portrait" verticalDpi="0" r:id="rId1"/>
  <headerFooter>
    <oddHeader>&amp;CAquantis C-Plane 1/25th Scale Model - Mooring Line Spring Calculations&amp;RPCCI, Inc. 
November 22, 2013</oddHeader>
  </headerFooter>
  <colBreaks count="1" manualBreakCount="1">
    <brk id="6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Sites</dc:creator>
  <cp:lastModifiedBy>Kenneth Gluck</cp:lastModifiedBy>
  <cp:lastPrinted>2013-11-22T20:25:37Z</cp:lastPrinted>
  <dcterms:created xsi:type="dcterms:W3CDTF">2013-11-15T18:20:04Z</dcterms:created>
  <dcterms:modified xsi:type="dcterms:W3CDTF">2013-11-22T22:06:14Z</dcterms:modified>
</cp:coreProperties>
</file>